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Work\Desktop\2025\Сессии\Декабрь\15.12\1........решение о бюджете\"/>
    </mc:Choice>
  </mc:AlternateContent>
  <xr:revisionPtr revIDLastSave="0" documentId="13_ncr:1_{624B9292-40A3-4EFB-8AE7-A98B5E1ACDE4}" xr6:coauthVersionLast="36" xr6:coauthVersionMax="36" xr10:uidLastSave="{00000000-0000-0000-0000-000000000000}"/>
  <bookViews>
    <workbookView xWindow="0" yWindow="0" windowWidth="16605" windowHeight="7755" xr2:uid="{00000000-000D-0000-FFFF-FFFF00000000}"/>
  </bookViews>
  <sheets>
    <sheet name="Лист1" sheetId="1" r:id="rId1"/>
  </sheets>
  <definedNames>
    <definedName name="_GoBack" localSheetId="0">Лист1!$E$10</definedName>
    <definedName name="_xlnm.Print_Titles" localSheetId="0">Лист1!$6:$7</definedName>
  </definedNames>
  <calcPr calcId="191029"/>
</workbook>
</file>

<file path=xl/calcChain.xml><?xml version="1.0" encoding="utf-8"?>
<calcChain xmlns="http://schemas.openxmlformats.org/spreadsheetml/2006/main">
  <c r="E23" i="1" l="1"/>
  <c r="E16" i="1"/>
  <c r="E33" i="1" l="1"/>
  <c r="E29" i="1"/>
  <c r="E20" i="1"/>
  <c r="E19" i="1" s="1"/>
  <c r="E18" i="1" l="1"/>
  <c r="E32" i="1" l="1"/>
  <c r="E11" i="1" l="1"/>
  <c r="E35" i="1" l="1"/>
  <c r="E10" i="1" l="1"/>
  <c r="E17" i="1" l="1"/>
  <c r="E22" i="1" l="1"/>
  <c r="F32" i="1"/>
  <c r="F29" i="1"/>
  <c r="E28" i="1" l="1"/>
  <c r="E25" i="1"/>
  <c r="E30" i="1"/>
  <c r="E9" i="1" l="1"/>
</calcChain>
</file>

<file path=xl/sharedStrings.xml><?xml version="1.0" encoding="utf-8"?>
<sst xmlns="http://schemas.openxmlformats.org/spreadsheetml/2006/main" count="91" uniqueCount="54">
  <si>
    <t>Наименование</t>
  </si>
  <si>
    <t>№ п/п</t>
  </si>
  <si>
    <t>Сумма, рублей</t>
  </si>
  <si>
    <t>Шабельского сельского поселения</t>
  </si>
  <si>
    <t>Глава</t>
  </si>
  <si>
    <t>Рз</t>
  </si>
  <si>
    <t>ПР</t>
  </si>
  <si>
    <t>Всего расходов                                                                                              в том числе:</t>
  </si>
  <si>
    <t>Общегосударственные вопросы</t>
  </si>
  <si>
    <t>00</t>
  </si>
  <si>
    <t>01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</si>
  <si>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</si>
  <si>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</si>
  <si>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02</t>
  </si>
  <si>
    <t>04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</si>
  <si>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</si>
  <si>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</si>
  <si>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Резервные фонды</t>
  </si>
  <si>
    <t>11</t>
  </si>
  <si>
    <t>Другие общегосударственные вопросы</t>
  </si>
  <si>
    <t>13</t>
  </si>
  <si>
    <t>Национальная оборона</t>
  </si>
  <si>
    <t>Мобилизационная и вневойсковая подготовка</t>
  </si>
  <si>
    <t>03</t>
  </si>
  <si>
    <t>Национальная безопасность и правоохранительная деятельность</t>
  </si>
  <si>
    <t>Защита населения и территорий от чрезвычайных ситуаций природного и техногенного характера, гражданская оборона</t>
  </si>
  <si>
    <t>09</t>
  </si>
  <si>
    <t>Другие вопросы в области национальной безопасности и правоохранительной деятельности</t>
  </si>
  <si>
    <t>Национальная экономика</t>
  </si>
  <si>
    <t>Дорожное хозяйство (дорожные фонды)</t>
  </si>
  <si>
    <t>Другие вопросы в области национальной экономики</t>
  </si>
  <si>
    <t>12</t>
  </si>
  <si>
    <t>Жилищно-коммунальное хозяйство</t>
  </si>
  <si>
    <t>05</t>
  </si>
  <si>
    <t>Коммунальное хозяйство</t>
  </si>
  <si>
    <t>Благоустройство</t>
  </si>
  <si>
    <t>Образование</t>
  </si>
  <si>
    <t>07</t>
  </si>
  <si>
    <t xml:space="preserve">Молодежная политика </t>
  </si>
  <si>
    <t>Культура, кинематография</t>
  </si>
  <si>
    <t>08</t>
  </si>
  <si>
    <t>Культура</t>
  </si>
  <si>
    <t>Социальная политика</t>
  </si>
  <si>
    <t>10</t>
  </si>
  <si>
    <t>Пенсионное обеспечение</t>
  </si>
  <si>
    <t xml:space="preserve">Физическая культура и спорт поселения Щербиновского района </t>
  </si>
  <si>
    <t>Физическая культура</t>
  </si>
  <si>
    <t>Обеспечение проведения выборов и референдумов</t>
  </si>
  <si>
    <t xml:space="preserve">Распределение бюджетных ассигнований по разделам и подразделам классификации расходов бюджета на 2025 год
</t>
  </si>
  <si>
    <t>А.П. Шабанов</t>
  </si>
  <si>
    <t>УТВЕРЖДЕНО
решением Совета
Шабельского сельского поселения
Щербиновского муниципального района    Краснодарского края
от ____________  № ___
"ПРИЛОЖЕНИЕ № 4
УТВЕРЖДЕНО
решением Совета
Шабельского сельского поселения
Щербиновского района
от 23.12.2024 № 2"</t>
  </si>
  <si>
    <t>Щербиновского муниципального района</t>
  </si>
  <si>
    <t>Краснодарского края</t>
  </si>
  <si>
    <t>ПРИЛОЖЕНИЕ №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</si>
</sst>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9">
    <xf numFmtId="0" fontId="0" fillId="0" borderId="0" xfId="0"/>
    <xf numFmtId="0" fontId="3" fillId="2" borderId="0" xfId="0" applyFont="1" applyFill="1"/>
    <xf numFmtId="0" fontId="3" fillId="2" borderId="0" xfId="0" applyFont="1" applyFill="1" applyAlignment="1">
      <alignment horizontal="distributed" vertical="top"/>
    </xf>
    <xf numFmtId="0" fontId="1" fillId="2" borderId="0" xfId="0" applyFont="1" applyFill="1"/>
    <xf numFmtId="0" fontId="1" fillId="2" borderId="0" xfId="0" applyFont="1" applyFill="1" applyBorder="1"/>
    <xf numFmtId="0" fontId="1" fillId="2" borderId="2" xfId="0" applyFont="1" applyFill="1" applyBorder="1"/>
    <xf numFmtId="0" fontId="1" fillId="2" borderId="0" xfId="0" applyFont="1" applyFill="1" applyAlignment="1">
      <alignment horizontal="center"/>
    </xf>
    <xf numFmtId="0" fontId="4" fillId="2" borderId="0" xfId="0" applyFont="1" applyFill="1"/>
    <xf numFmtId="0" fontId="1" fillId="2" borderId="4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top" wrapText="1"/>
    </xf>
    <xf numFmtId="0" fontId="2" fillId="2" borderId="2" xfId="0" applyFont="1" applyFill="1" applyBorder="1" applyAlignment="1">
      <alignment vertical="top"/>
    </xf>
    <xf numFmtId="0" fontId="2" fillId="2" borderId="1" xfId="0" applyFont="1" applyFill="1" applyBorder="1" applyAlignment="1">
      <alignment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2" fontId="1" fillId="2" borderId="0" xfId="0" applyNumberFormat="1" applyFont="1" applyFill="1" applyBorder="1" applyAlignment="1">
      <alignment horizontal="center"/>
    </xf>
    <xf numFmtId="2" fontId="1" fillId="2" borderId="3" xfId="0" applyNumberFormat="1" applyFont="1" applyFill="1" applyBorder="1" applyAlignment="1">
      <alignment horizontal="center"/>
    </xf>
    <xf numFmtId="0" fontId="1" fillId="2" borderId="1" xfId="0" applyFont="1" applyFill="1" applyBorder="1"/>
    <xf numFmtId="0" fontId="2" fillId="2" borderId="1" xfId="0" applyFont="1" applyFill="1" applyBorder="1" applyAlignment="1">
      <alignment vertical="top" wrapText="1"/>
    </xf>
    <xf numFmtId="0" fontId="1" fillId="2" borderId="1" xfId="0" applyFont="1" applyFill="1" applyBorder="1" applyAlignment="1"/>
    <xf numFmtId="4" fontId="1" fillId="2" borderId="0" xfId="0" applyNumberFormat="1" applyFont="1" applyFill="1"/>
    <xf numFmtId="0" fontId="5" fillId="2" borderId="0" xfId="0" applyFont="1" applyFill="1" applyAlignment="1">
      <alignment horizontal="center"/>
    </xf>
    <xf numFmtId="4" fontId="5" fillId="2" borderId="0" xfId="0" applyNumberFormat="1" applyFont="1" applyFill="1" applyAlignment="1">
      <alignment horizontal="center"/>
    </xf>
    <xf numFmtId="3" fontId="5" fillId="2" borderId="1" xfId="0" applyNumberFormat="1" applyFont="1" applyFill="1" applyBorder="1" applyAlignment="1">
      <alignment horizontal="center" wrapText="1"/>
    </xf>
    <xf numFmtId="4" fontId="6" fillId="2" borderId="1" xfId="0" applyNumberFormat="1" applyFont="1" applyFill="1" applyBorder="1" applyAlignment="1">
      <alignment horizontal="center"/>
    </xf>
    <xf numFmtId="4" fontId="6" fillId="2" borderId="1" xfId="0" applyNumberFormat="1" applyFont="1" applyFill="1" applyBorder="1" applyAlignment="1">
      <alignment horizontal="center" vertical="center" wrapText="1"/>
    </xf>
    <xf numFmtId="4" fontId="5" fillId="2" borderId="1" xfId="0" applyNumberFormat="1" applyFont="1" applyFill="1" applyBorder="1" applyAlignment="1">
      <alignment horizontal="center" vertical="center" wrapText="1"/>
    </xf>
    <xf numFmtId="4" fontId="7" fillId="2" borderId="0" xfId="0" applyNumberFormat="1" applyFont="1" applyFill="1"/>
    <xf numFmtId="4" fontId="8" fillId="2" borderId="0" xfId="0" applyNumberFormat="1" applyFont="1" applyFill="1"/>
    <xf numFmtId="4" fontId="8" fillId="2" borderId="0" xfId="0" applyNumberFormat="1" applyFont="1" applyFill="1" applyAlignment="1">
      <alignment horizontal="right"/>
    </xf>
    <xf numFmtId="0" fontId="1" fillId="0" borderId="0" xfId="0" applyFont="1" applyFill="1"/>
    <xf numFmtId="0" fontId="4" fillId="2" borderId="0" xfId="0" applyFont="1" applyFill="1" applyAlignment="1">
      <alignment horizontal="left"/>
    </xf>
    <xf numFmtId="0" fontId="3" fillId="2" borderId="0" xfId="0" applyFont="1" applyFill="1" applyAlignment="1">
      <alignment horizontal="left"/>
    </xf>
    <xf numFmtId="0" fontId="1" fillId="2" borderId="1" xfId="0" applyFont="1" applyFill="1" applyBorder="1" applyAlignment="1">
      <alignment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/>
    <xf numFmtId="0" fontId="1" fillId="2" borderId="5" xfId="0" applyFont="1" applyFill="1" applyBorder="1" applyAlignment="1">
      <alignment horizontal="center" wrapText="1"/>
    </xf>
    <xf numFmtId="0" fontId="1" fillId="2" borderId="4" xfId="0" applyFont="1" applyFill="1" applyBorder="1" applyAlignment="1">
      <alignment horizontal="center" wrapText="1"/>
    </xf>
    <xf numFmtId="0" fontId="2" fillId="2" borderId="5" xfId="0" applyFont="1" applyFill="1" applyBorder="1" applyAlignment="1">
      <alignment horizontal="center" vertical="top"/>
    </xf>
    <xf numFmtId="0" fontId="2" fillId="2" borderId="4" xfId="0" applyFont="1" applyFill="1" applyBorder="1" applyAlignment="1">
      <alignment horizontal="center" vertical="top"/>
    </xf>
    <xf numFmtId="4" fontId="5" fillId="2" borderId="5" xfId="0" applyNumberFormat="1" applyFont="1" applyFill="1" applyBorder="1" applyAlignment="1">
      <alignment horizontal="center" vertical="center" wrapText="1"/>
    </xf>
    <xf numFmtId="4" fontId="5" fillId="2" borderId="4" xfId="0" applyNumberFormat="1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left" vertical="top" wrapText="1"/>
    </xf>
    <xf numFmtId="0" fontId="4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4" fontId="5" fillId="2" borderId="1" xfId="0" applyNumberFormat="1" applyFont="1" applyFill="1" applyBorder="1" applyAlignment="1">
      <alignment horizontal="center" wrapText="1"/>
    </xf>
    <xf numFmtId="0" fontId="2" fillId="2" borderId="0" xfId="0" applyFont="1" applyFill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44"/>
  <sheetViews>
    <sheetView tabSelected="1" topLeftCell="A4" zoomScale="80" zoomScaleNormal="80" workbookViewId="0">
      <selection activeCell="E24" sqref="E24"/>
    </sheetView>
  </sheetViews>
  <sheetFormatPr defaultColWidth="9.140625" defaultRowHeight="15.75" x14ac:dyDescent="0.25"/>
  <cols>
    <col min="1" max="1" width="5" style="1" customWidth="1"/>
    <col min="2" max="2" width="52.28515625" style="1" customWidth="1"/>
    <col min="3" max="3" width="9.42578125" style="1" customWidth="1"/>
    <col min="4" max="4" width="10" style="1" customWidth="1"/>
    <col min="5" max="5" width="27.140625" style="28" customWidth="1"/>
    <col min="6" max="6" width="2" style="1" hidden="1" customWidth="1"/>
    <col min="7" max="7" width="14.42578125" style="1" customWidth="1"/>
    <col min="8" max="8" width="11.28515625" style="1" bestFit="1" customWidth="1"/>
    <col min="9" max="16384" width="9.140625" style="1"/>
  </cols>
  <sheetData>
    <row r="1" spans="1:12" ht="30" customHeight="1" x14ac:dyDescent="0.25">
      <c r="C1" s="44" t="s">
        <v>53</v>
      </c>
      <c r="D1" s="44"/>
      <c r="E1" s="44"/>
    </row>
    <row r="2" spans="1:12" ht="244.5" customHeight="1" x14ac:dyDescent="0.3">
      <c r="C2" s="45" t="s">
        <v>50</v>
      </c>
      <c r="D2" s="45"/>
      <c r="E2" s="45"/>
    </row>
    <row r="3" spans="1:12" ht="16.5" customHeight="1" x14ac:dyDescent="0.25">
      <c r="C3" s="6"/>
      <c r="D3" s="6"/>
      <c r="E3" s="22"/>
    </row>
    <row r="4" spans="1:12" ht="9" customHeight="1" x14ac:dyDescent="0.25">
      <c r="C4" s="6"/>
      <c r="D4" s="6"/>
      <c r="E4" s="23"/>
    </row>
    <row r="5" spans="1:12" s="2" customFormat="1" ht="49.5" customHeight="1" x14ac:dyDescent="0.25">
      <c r="B5" s="48" t="s">
        <v>48</v>
      </c>
      <c r="C5" s="48"/>
      <c r="D5" s="48"/>
      <c r="E5" s="48"/>
      <c r="F5" s="48"/>
    </row>
    <row r="6" spans="1:12" s="3" customFormat="1" ht="15.75" customHeight="1" x14ac:dyDescent="0.25">
      <c r="A6" s="37" t="s">
        <v>1</v>
      </c>
      <c r="B6" s="46" t="s">
        <v>0</v>
      </c>
      <c r="C6" s="46" t="s">
        <v>5</v>
      </c>
      <c r="D6" s="46" t="s">
        <v>6</v>
      </c>
      <c r="E6" s="47" t="s">
        <v>2</v>
      </c>
      <c r="H6" s="4"/>
      <c r="I6" s="4"/>
      <c r="J6" s="4"/>
      <c r="K6" s="4"/>
      <c r="L6" s="4"/>
    </row>
    <row r="7" spans="1:12" s="3" customFormat="1" x14ac:dyDescent="0.25">
      <c r="A7" s="38"/>
      <c r="B7" s="46"/>
      <c r="C7" s="46"/>
      <c r="D7" s="46"/>
      <c r="E7" s="47"/>
      <c r="H7" s="4"/>
      <c r="I7" s="4"/>
      <c r="J7" s="4"/>
      <c r="K7" s="4"/>
      <c r="L7" s="4"/>
    </row>
    <row r="8" spans="1:12" s="3" customFormat="1" x14ac:dyDescent="0.25">
      <c r="A8" s="8">
        <v>1</v>
      </c>
      <c r="B8" s="9">
        <v>2</v>
      </c>
      <c r="C8" s="9">
        <v>3</v>
      </c>
      <c r="D8" s="9">
        <v>4</v>
      </c>
      <c r="E8" s="24">
        <v>5</v>
      </c>
      <c r="G8" s="21"/>
      <c r="H8" s="4"/>
      <c r="I8" s="4"/>
      <c r="J8" s="4"/>
      <c r="K8" s="4"/>
      <c r="L8" s="4"/>
    </row>
    <row r="9" spans="1:12" s="3" customFormat="1" ht="40.5" customHeight="1" x14ac:dyDescent="0.25">
      <c r="A9" s="18"/>
      <c r="B9" s="19" t="s">
        <v>7</v>
      </c>
      <c r="C9" s="20"/>
      <c r="D9" s="20"/>
      <c r="E9" s="25">
        <f>_GoBack+E17+E19+E22+E25+E28+E30+E32+E35</f>
        <v>21576690.260000002</v>
      </c>
      <c r="H9" s="21"/>
    </row>
    <row r="10" spans="1:12" s="3" customFormat="1" ht="25.5" customHeight="1" x14ac:dyDescent="0.25">
      <c r="A10" s="13">
        <v>1</v>
      </c>
      <c r="B10" s="14" t="s">
        <v>8</v>
      </c>
      <c r="C10" s="15" t="s">
        <v>10</v>
      </c>
      <c r="D10" s="15" t="s">
        <v>9</v>
      </c>
      <c r="E10" s="26">
        <f>E11+E12+E13+E15+E16+E14</f>
        <v>6712855.2199999997</v>
      </c>
      <c r="G10" s="21"/>
    </row>
    <row r="11" spans="1:12" s="3" customFormat="1" ht="51" customHeight="1" x14ac:dyDescent="0.25">
      <c r="A11" s="5"/>
      <c r="B11" s="10" t="s">
        <v>11</v>
      </c>
      <c r="C11" s="11" t="s">
        <v>10</v>
      </c>
      <c r="D11" s="11" t="s">
        <v>13</v>
      </c>
      <c r="E11" s="27">
        <f>888582.45+77550+23420.1</f>
        <v>989552.54999999993</v>
      </c>
      <c r="G11" s="31"/>
    </row>
    <row r="12" spans="1:12" s="3" customFormat="1" ht="69.75" customHeight="1" x14ac:dyDescent="0.25">
      <c r="A12" s="5"/>
      <c r="B12" s="10" t="s">
        <v>12</v>
      </c>
      <c r="C12" s="11" t="s">
        <v>10</v>
      </c>
      <c r="D12" s="11" t="s">
        <v>14</v>
      </c>
      <c r="E12" s="27">
        <v>5386805.6699999999</v>
      </c>
      <c r="G12" s="31"/>
    </row>
    <row r="13" spans="1:12" s="3" customFormat="1" ht="54" customHeight="1" x14ac:dyDescent="0.25">
      <c r="A13" s="5"/>
      <c r="B13" s="10" t="s">
        <v>15</v>
      </c>
      <c r="C13" s="11" t="s">
        <v>10</v>
      </c>
      <c r="D13" s="11" t="s">
        <v>16</v>
      </c>
      <c r="E13" s="27">
        <v>50000</v>
      </c>
    </row>
    <row r="14" spans="1:12" s="3" customFormat="1" ht="20.25" hidden="1" customHeight="1" x14ac:dyDescent="0.25">
      <c r="A14" s="5"/>
      <c r="B14" s="12" t="s">
        <v>47</v>
      </c>
      <c r="C14" s="11" t="s">
        <v>10</v>
      </c>
      <c r="D14" s="11" t="s">
        <v>37</v>
      </c>
      <c r="E14" s="27">
        <v>0</v>
      </c>
    </row>
    <row r="15" spans="1:12" s="3" customFormat="1" x14ac:dyDescent="0.25">
      <c r="A15" s="5"/>
      <c r="B15" s="12" t="s">
        <v>17</v>
      </c>
      <c r="C15" s="11" t="s">
        <v>10</v>
      </c>
      <c r="D15" s="11" t="s">
        <v>18</v>
      </c>
      <c r="E15" s="27">
        <v>10000</v>
      </c>
    </row>
    <row r="16" spans="1:12" s="3" customFormat="1" ht="21.75" customHeight="1" x14ac:dyDescent="0.25">
      <c r="A16" s="5"/>
      <c r="B16" s="12" t="s">
        <v>19</v>
      </c>
      <c r="C16" s="11" t="s">
        <v>10</v>
      </c>
      <c r="D16" s="11" t="s">
        <v>20</v>
      </c>
      <c r="E16" s="27">
        <f>349692+50000-260000+134805+2000</f>
        <v>276497</v>
      </c>
    </row>
    <row r="17" spans="1:6" s="3" customFormat="1" ht="22.5" customHeight="1" x14ac:dyDescent="0.25">
      <c r="A17" s="13">
        <v>2</v>
      </c>
      <c r="B17" s="14" t="s">
        <v>21</v>
      </c>
      <c r="C17" s="15" t="s">
        <v>13</v>
      </c>
      <c r="D17" s="15" t="s">
        <v>9</v>
      </c>
      <c r="E17" s="26">
        <f>E18</f>
        <v>168700</v>
      </c>
    </row>
    <row r="18" spans="1:6" s="3" customFormat="1" ht="24" customHeight="1" x14ac:dyDescent="0.25">
      <c r="A18" s="13"/>
      <c r="B18" s="10" t="s">
        <v>22</v>
      </c>
      <c r="C18" s="11" t="s">
        <v>13</v>
      </c>
      <c r="D18" s="11" t="s">
        <v>23</v>
      </c>
      <c r="E18" s="27">
        <f>167600+1100</f>
        <v>168700</v>
      </c>
    </row>
    <row r="19" spans="1:6" s="3" customFormat="1" ht="42" customHeight="1" x14ac:dyDescent="0.25">
      <c r="A19" s="13">
        <v>3</v>
      </c>
      <c r="B19" s="14" t="s">
        <v>24</v>
      </c>
      <c r="C19" s="15" t="s">
        <v>23</v>
      </c>
      <c r="D19" s="15" t="s">
        <v>9</v>
      </c>
      <c r="E19" s="26">
        <f>E20+E21</f>
        <v>21145</v>
      </c>
    </row>
    <row r="20" spans="1:6" s="3" customFormat="1" ht="51.75" customHeight="1" x14ac:dyDescent="0.25">
      <c r="A20" s="13"/>
      <c r="B20" s="10" t="s">
        <v>25</v>
      </c>
      <c r="C20" s="11" t="s">
        <v>23</v>
      </c>
      <c r="D20" s="11" t="s">
        <v>43</v>
      </c>
      <c r="E20" s="27">
        <f>20800-155</f>
        <v>20645</v>
      </c>
    </row>
    <row r="21" spans="1:6" s="3" customFormat="1" ht="63" customHeight="1" x14ac:dyDescent="0.25">
      <c r="A21" s="13"/>
      <c r="B21" s="10" t="s">
        <v>27</v>
      </c>
      <c r="C21" s="11" t="s">
        <v>23</v>
      </c>
      <c r="D21" s="11">
        <v>14</v>
      </c>
      <c r="E21" s="27">
        <v>500</v>
      </c>
    </row>
    <row r="22" spans="1:6" s="3" customFormat="1" ht="26.25" customHeight="1" x14ac:dyDescent="0.25">
      <c r="A22" s="13">
        <v>4</v>
      </c>
      <c r="B22" s="14" t="s">
        <v>28</v>
      </c>
      <c r="C22" s="15" t="s">
        <v>14</v>
      </c>
      <c r="D22" s="15" t="s">
        <v>9</v>
      </c>
      <c r="E22" s="26">
        <f>E23+E24</f>
        <v>3496836.62</v>
      </c>
    </row>
    <row r="23" spans="1:6" s="3" customFormat="1" x14ac:dyDescent="0.25">
      <c r="A23" s="13"/>
      <c r="B23" s="10" t="s">
        <v>29</v>
      </c>
      <c r="C23" s="11" t="s">
        <v>14</v>
      </c>
      <c r="D23" s="11" t="s">
        <v>26</v>
      </c>
      <c r="E23" s="27">
        <f>2196700+425136.62+120000+50000+700000</f>
        <v>3491836.62</v>
      </c>
    </row>
    <row r="24" spans="1:6" s="3" customFormat="1" ht="32.25" customHeight="1" x14ac:dyDescent="0.25">
      <c r="A24" s="13"/>
      <c r="B24" s="10" t="s">
        <v>30</v>
      </c>
      <c r="C24" s="11" t="s">
        <v>14</v>
      </c>
      <c r="D24" s="11" t="s">
        <v>31</v>
      </c>
      <c r="E24" s="27">
        <v>5000</v>
      </c>
    </row>
    <row r="25" spans="1:6" s="3" customFormat="1" ht="30.75" customHeight="1" x14ac:dyDescent="0.25">
      <c r="A25" s="13">
        <v>5</v>
      </c>
      <c r="B25" s="14" t="s">
        <v>32</v>
      </c>
      <c r="C25" s="15" t="s">
        <v>33</v>
      </c>
      <c r="D25" s="15" t="s">
        <v>9</v>
      </c>
      <c r="E25" s="26">
        <f>E26+E27</f>
        <v>4093719.21</v>
      </c>
    </row>
    <row r="26" spans="1:6" s="3" customFormat="1" x14ac:dyDescent="0.25">
      <c r="A26" s="13"/>
      <c r="B26" s="10" t="s">
        <v>34</v>
      </c>
      <c r="C26" s="11" t="s">
        <v>33</v>
      </c>
      <c r="D26" s="11" t="s">
        <v>13</v>
      </c>
      <c r="E26" s="27">
        <v>1787340.84</v>
      </c>
    </row>
    <row r="27" spans="1:6" s="3" customFormat="1" x14ac:dyDescent="0.25">
      <c r="A27" s="13"/>
      <c r="B27" s="10" t="s">
        <v>35</v>
      </c>
      <c r="C27" s="11" t="s">
        <v>33</v>
      </c>
      <c r="D27" s="11" t="s">
        <v>23</v>
      </c>
      <c r="E27" s="27">
        <v>2306378.37</v>
      </c>
    </row>
    <row r="28" spans="1:6" s="3" customFormat="1" ht="30.75" customHeight="1" x14ac:dyDescent="0.25">
      <c r="A28" s="13">
        <v>6</v>
      </c>
      <c r="B28" s="14" t="s">
        <v>36</v>
      </c>
      <c r="C28" s="15" t="s">
        <v>37</v>
      </c>
      <c r="D28" s="15" t="s">
        <v>9</v>
      </c>
      <c r="E28" s="26">
        <f>E29</f>
        <v>113089</v>
      </c>
    </row>
    <row r="29" spans="1:6" s="3" customFormat="1" x14ac:dyDescent="0.25">
      <c r="A29" s="13"/>
      <c r="B29" s="10" t="s">
        <v>38</v>
      </c>
      <c r="C29" s="11" t="s">
        <v>37</v>
      </c>
      <c r="D29" s="11" t="s">
        <v>37</v>
      </c>
      <c r="E29" s="27">
        <f>150000-36911</f>
        <v>113089</v>
      </c>
      <c r="F29" s="16" t="e">
        <f>#REF!</f>
        <v>#REF!</v>
      </c>
    </row>
    <row r="30" spans="1:6" s="3" customFormat="1" ht="30" customHeight="1" x14ac:dyDescent="0.25">
      <c r="A30" s="13">
        <v>7</v>
      </c>
      <c r="B30" s="14" t="s">
        <v>39</v>
      </c>
      <c r="C30" s="15" t="s">
        <v>40</v>
      </c>
      <c r="D30" s="15" t="s">
        <v>9</v>
      </c>
      <c r="E30" s="26">
        <f>E31</f>
        <v>6679537.3300000001</v>
      </c>
    </row>
    <row r="31" spans="1:6" s="3" customFormat="1" ht="16.5" thickBot="1" x14ac:dyDescent="0.3">
      <c r="A31" s="13"/>
      <c r="B31" s="10" t="s">
        <v>41</v>
      </c>
      <c r="C31" s="11" t="s">
        <v>40</v>
      </c>
      <c r="D31" s="11" t="s">
        <v>10</v>
      </c>
      <c r="E31" s="27">
        <v>6679537.3300000001</v>
      </c>
    </row>
    <row r="32" spans="1:6" s="3" customFormat="1" ht="31.5" customHeight="1" thickBot="1" x14ac:dyDescent="0.3">
      <c r="A32" s="13">
        <v>8</v>
      </c>
      <c r="B32" s="14" t="s">
        <v>42</v>
      </c>
      <c r="C32" s="15" t="s">
        <v>43</v>
      </c>
      <c r="D32" s="15" t="s">
        <v>9</v>
      </c>
      <c r="E32" s="26">
        <f>E33</f>
        <v>251772.88</v>
      </c>
      <c r="F32" s="17">
        <f>F33</f>
        <v>0</v>
      </c>
    </row>
    <row r="33" spans="1:5" s="3" customFormat="1" x14ac:dyDescent="0.25">
      <c r="A33" s="39"/>
      <c r="B33" s="34" t="s">
        <v>44</v>
      </c>
      <c r="C33" s="35" t="s">
        <v>43</v>
      </c>
      <c r="D33" s="35" t="s">
        <v>10</v>
      </c>
      <c r="E33" s="41">
        <f>259158.4-7385.52</f>
        <v>251772.88</v>
      </c>
    </row>
    <row r="34" spans="1:5" s="3" customFormat="1" ht="2.25" customHeight="1" x14ac:dyDescent="0.25">
      <c r="A34" s="40"/>
      <c r="B34" s="34"/>
      <c r="C34" s="35"/>
      <c r="D34" s="35"/>
      <c r="E34" s="42"/>
    </row>
    <row r="35" spans="1:5" s="3" customFormat="1" ht="43.5" customHeight="1" x14ac:dyDescent="0.25">
      <c r="A35" s="13">
        <v>9</v>
      </c>
      <c r="B35" s="14" t="s">
        <v>45</v>
      </c>
      <c r="C35" s="15" t="s">
        <v>18</v>
      </c>
      <c r="D35" s="15" t="s">
        <v>10</v>
      </c>
      <c r="E35" s="26">
        <f>E36</f>
        <v>39035</v>
      </c>
    </row>
    <row r="36" spans="1:5" s="3" customFormat="1" x14ac:dyDescent="0.25">
      <c r="A36" s="13"/>
      <c r="B36" s="10" t="s">
        <v>46</v>
      </c>
      <c r="C36" s="11" t="s">
        <v>18</v>
      </c>
      <c r="D36" s="11" t="s">
        <v>10</v>
      </c>
      <c r="E36" s="27">
        <v>39035</v>
      </c>
    </row>
    <row r="40" spans="1:5" x14ac:dyDescent="0.25">
      <c r="A40" s="36"/>
      <c r="B40" s="36"/>
    </row>
    <row r="41" spans="1:5" s="7" customFormat="1" ht="18.75" x14ac:dyDescent="0.3">
      <c r="A41" s="43" t="s">
        <v>4</v>
      </c>
      <c r="B41" s="43"/>
      <c r="E41" s="29"/>
    </row>
    <row r="42" spans="1:5" s="7" customFormat="1" ht="18.75" x14ac:dyDescent="0.3">
      <c r="A42" s="32" t="s">
        <v>3</v>
      </c>
      <c r="B42" s="32"/>
      <c r="E42" s="29"/>
    </row>
    <row r="43" spans="1:5" s="7" customFormat="1" ht="18.75" x14ac:dyDescent="0.3">
      <c r="A43" s="32" t="s">
        <v>51</v>
      </c>
      <c r="B43" s="32"/>
      <c r="E43" s="30"/>
    </row>
    <row r="44" spans="1:5" ht="18.75" x14ac:dyDescent="0.3">
      <c r="A44" s="32" t="s">
        <v>52</v>
      </c>
      <c r="B44" s="33"/>
      <c r="E44" s="30" t="s">
        <v>49</v>
      </c>
    </row>
  </sheetData>
  <mergeCells count="18">
    <mergeCell ref="A6:A7"/>
    <mergeCell ref="A33:A34"/>
    <mergeCell ref="E33:E34"/>
    <mergeCell ref="A41:B41"/>
    <mergeCell ref="C1:E1"/>
    <mergeCell ref="C2:E2"/>
    <mergeCell ref="D33:D34"/>
    <mergeCell ref="D6:D7"/>
    <mergeCell ref="E6:E7"/>
    <mergeCell ref="B5:F5"/>
    <mergeCell ref="B6:B7"/>
    <mergeCell ref="C6:C7"/>
    <mergeCell ref="A44:B44"/>
    <mergeCell ref="A42:B42"/>
    <mergeCell ref="A43:B43"/>
    <mergeCell ref="B33:B34"/>
    <mergeCell ref="C33:C34"/>
    <mergeCell ref="A40:B40"/>
  </mergeCells>
  <pageMargins left="0.98425196850393704" right="0.19685039370078741" top="0.39370078740157483" bottom="0.39370078740157483" header="0.31496062992125984" footer="0.31496062992125984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Лист1!_GoBack</vt:lpstr>
      <vt:lpstr>Лист1!Заголовки_для_печати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159</dc:creator>
  <cp:lastModifiedBy>Work</cp:lastModifiedBy>
  <cp:lastPrinted>2025-06-10T11:10:45Z</cp:lastPrinted>
  <dcterms:created xsi:type="dcterms:W3CDTF">2017-11-09T12:48:48Z</dcterms:created>
  <dcterms:modified xsi:type="dcterms:W3CDTF">2025-12-05T11:15:49Z</dcterms:modified>
</cp:coreProperties>
</file>